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<sst xmlns="http://schemas.openxmlformats.org/spreadsheetml/2006/main" count="85" uniqueCount="59">
  <si>
    <t>ORÇAMENTO - PARCERIA UnB/UFU</t>
  </si>
  <si>
    <t>Tipo de Despesa</t>
  </si>
  <si>
    <t>Item</t>
  </si>
  <si>
    <t>Medida (Un, kg, m, cota)</t>
  </si>
  <si>
    <t>Duração (meses)</t>
  </si>
  <si>
    <t>Custo Unitário</t>
  </si>
  <si>
    <t>Qtde</t>
  </si>
  <si>
    <t>Alocação Itens</t>
  </si>
  <si>
    <t>Alocação Recurso</t>
  </si>
  <si>
    <t>Total Rubrica</t>
  </si>
  <si>
    <t>Justificativa</t>
  </si>
  <si>
    <t>UnB</t>
  </si>
  <si>
    <t>UFU</t>
  </si>
  <si>
    <t>Custeio</t>
  </si>
  <si>
    <t>Diárias</t>
  </si>
  <si>
    <t>Un.</t>
  </si>
  <si>
    <t>-</t>
  </si>
  <si>
    <t>Requerido para mobilidade de professor envolvidos no projeto</t>
  </si>
  <si>
    <t>Passagens</t>
  </si>
  <si>
    <t>Auxílio Moradia – Doutorado Sanduíche</t>
  </si>
  <si>
    <t>Auxilio a alunos de doutorado para execução dos seus planos de trabalho</t>
  </si>
  <si>
    <t>Auxílio Moradia – Mestrandos</t>
  </si>
  <si>
    <t>Auxilio moradia alunos de mestrado para execução dos seus planos de trabalho.</t>
  </si>
  <si>
    <t>Deslocamento de alunos de Mestrado</t>
  </si>
  <si>
    <t>Auxilio viagem aos alunos de mestrado para execução dos seus planos de trabalho</t>
  </si>
  <si>
    <t>placa de aquisição (NI USB-6343)</t>
  </si>
  <si>
    <t>Melhorar o sistema de aquisição e tratamentos de sinais.</t>
  </si>
  <si>
    <t>Placa multi I/O com FPGA embarcado (NI PCIe-7841R)</t>
  </si>
  <si>
    <t>Necessário para "controle on-line" da qualidade da solda.</t>
  </si>
  <si>
    <t>Uma placa de aquisição de imagens PCIe com FPGA (NI PCIe-1473R)</t>
  </si>
  <si>
    <t>Necessário para "fusão de sensores" e imagem na procura de "qualidade total" na solda.</t>
  </si>
  <si>
    <t>Lentes e filtros ópticos para a câmeras de alta velocidade</t>
  </si>
  <si>
    <t>acessórios necessários para o bom funcionamento da câmera (já adquirida)</t>
  </si>
  <si>
    <t>Lente para câmera infravermelho</t>
  </si>
  <si>
    <t>Consuníveis em soldagem</t>
  </si>
  <si>
    <t>Kg</t>
  </si>
  <si>
    <t>Necessários para execução dos ensaios de laboratório</t>
  </si>
  <si>
    <t>Despesas de importação</t>
  </si>
  <si>
    <t>Sub-total Custeio</t>
  </si>
  <si>
    <t>Capital</t>
  </si>
  <si>
    <t>Lap top</t>
  </si>
  <si>
    <t>Necessário para mobilidade no sistema de monitoramento e controle na operação de soldagem</t>
  </si>
  <si>
    <t>câmeras CMOS de Alta velocidade</t>
  </si>
  <si>
    <t>Permitirá trabalhar com maiores taxas de aquisição de imagens necessárias para controle em soldagem.</t>
  </si>
  <si>
    <t>Sistema de controle e coordenação de movimentos de múltiplos eixos (TRIO MC464)</t>
  </si>
  <si>
    <t>Necessidade de ter um sistema automático de controle e coordenação de movimentos necessários na operação de soldagem.</t>
  </si>
  <si>
    <t>Material Bibliográfico</t>
  </si>
  <si>
    <t>Aquisição de livros e artigos científicos</t>
  </si>
  <si>
    <t>Sub-total Capital</t>
  </si>
  <si>
    <t>Bolsas</t>
  </si>
  <si>
    <t>Pós-Doc-Senior</t>
  </si>
  <si>
    <t>Difundir métodos, ferramentas, conceitos e elaboração de novos projetos</t>
  </si>
  <si>
    <t>Doutorado Sanduíche</t>
  </si>
  <si>
    <t>Permitir que alunos de doutorado utilizem equipamentos e ferramentas não existentes na sua universidade de origem.</t>
  </si>
  <si>
    <t>Sub-Total-Bolsas</t>
  </si>
  <si>
    <t>Total</t>
  </si>
  <si>
    <t>Observações:</t>
  </si>
  <si>
    <t>Total por grupo participante da parceria UnB/UFU</t>
  </si>
  <si>
    <t>Participação por grupo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</si>
</sst>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R$ &quot;#,##0.00"/>
    <numFmt numFmtId="166" formatCode="0.00%"/>
    <numFmt numFmtId="167" formatCode="DD/MMM"/>
    <numFmt numFmtId="168" formatCode="#,##0"/>
    <numFmt numFmtId="169" formatCode="#,##0.00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4" fontId="0" fillId="0" borderId="0" xfId="0" applyBorder="1" applyAlignment="1">
      <alignment horizontal="left" wrapText="1"/>
    </xf>
    <xf numFmtId="164" fontId="2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left" wrapText="1"/>
    </xf>
    <xf numFmtId="164" fontId="1" fillId="2" borderId="4" xfId="0" applyFont="1" applyFill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3" fillId="0" borderId="0" xfId="0" applyFont="1" applyAlignment="1">
      <alignment/>
    </xf>
    <xf numFmtId="165" fontId="0" fillId="0" borderId="12" xfId="0" applyNumberForma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6" xfId="0" applyNumberFormat="1" applyFont="1" applyFill="1" applyBorder="1" applyAlignment="1">
      <alignment vertical="center" wrapText="1"/>
    </xf>
    <xf numFmtId="165" fontId="6" fillId="2" borderId="17" xfId="0" applyNumberFormat="1" applyFont="1" applyFill="1" applyBorder="1" applyAlignment="1">
      <alignment vertical="center" wrapText="1"/>
    </xf>
    <xf numFmtId="165" fontId="6" fillId="2" borderId="18" xfId="0" applyNumberFormat="1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1" fillId="2" borderId="19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6" xfId="0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4" fontId="6" fillId="2" borderId="18" xfId="0" applyFont="1" applyFill="1" applyBorder="1" applyAlignment="1">
      <alignment vertical="center" wrapText="1"/>
    </xf>
    <xf numFmtId="164" fontId="6" fillId="2" borderId="16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4" fontId="5" fillId="0" borderId="13" xfId="0" applyFont="1" applyBorder="1" applyAlignment="1">
      <alignment horizontal="center" vertical="center"/>
    </xf>
    <xf numFmtId="164" fontId="1" fillId="2" borderId="18" xfId="0" applyFont="1" applyFill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5" fontId="0" fillId="0" borderId="22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center" wrapText="1"/>
    </xf>
    <xf numFmtId="164" fontId="0" fillId="0" borderId="25" xfId="0" applyFont="1" applyBorder="1" applyAlignment="1">
      <alignment horizontal="center" vertical="center" wrapText="1"/>
    </xf>
    <xf numFmtId="165" fontId="0" fillId="0" borderId="25" xfId="0" applyNumberFormat="1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vertical="center" wrapText="1"/>
    </xf>
    <xf numFmtId="164" fontId="0" fillId="0" borderId="26" xfId="0" applyFont="1" applyBorder="1" applyAlignment="1">
      <alignment horizontal="center" vertical="center"/>
    </xf>
    <xf numFmtId="165" fontId="6" fillId="2" borderId="18" xfId="0" applyNumberFormat="1" applyFont="1" applyFill="1" applyBorder="1" applyAlignment="1">
      <alignment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4" fontId="5" fillId="0" borderId="15" xfId="0" applyFont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top"/>
    </xf>
    <xf numFmtId="164" fontId="5" fillId="0" borderId="0" xfId="0" applyFont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5" fontId="6" fillId="0" borderId="19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6" fillId="0" borderId="4" xfId="0" applyFont="1" applyFill="1" applyBorder="1" applyAlignment="1">
      <alignment horizontal="right" vertical="center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/>
    </xf>
    <xf numFmtId="166" fontId="5" fillId="0" borderId="27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zoomScale="85" zoomScaleNormal="85" workbookViewId="0" topLeftCell="B16">
      <selection activeCell="F21" sqref="F21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25.28125" style="0" customWidth="1"/>
    <col min="4" max="4" width="11.140625" style="0" customWidth="1"/>
    <col min="5" max="5" width="10.140625" style="0" customWidth="1"/>
    <col min="6" max="6" width="14.7109375" style="0" customWidth="1"/>
    <col min="7" max="7" width="7.140625" style="0" customWidth="1"/>
    <col min="8" max="8" width="10.140625" style="1" customWidth="1"/>
    <col min="9" max="9" width="8.8515625" style="1" customWidth="1"/>
    <col min="10" max="10" width="18.28125" style="2" customWidth="1"/>
    <col min="11" max="11" width="17.00390625" style="0" customWidth="1"/>
    <col min="12" max="12" width="16.57421875" style="0" customWidth="1"/>
    <col min="13" max="13" width="58.7109375" style="0" customWidth="1"/>
  </cols>
  <sheetData>
    <row r="1" spans="1:28" ht="6.75" customHeight="1">
      <c r="A1" s="1"/>
      <c r="B1" s="3"/>
      <c r="C1" s="3"/>
      <c r="D1" s="3"/>
      <c r="E1" s="3"/>
      <c r="F1" s="4"/>
      <c r="G1" s="3"/>
      <c r="H1" s="3"/>
      <c r="I1" s="3"/>
      <c r="J1" s="5"/>
      <c r="K1" s="4"/>
      <c r="L1" s="4"/>
      <c r="M1" s="6"/>
      <c r="N1" s="3"/>
      <c r="O1" s="3"/>
      <c r="P1" s="7"/>
      <c r="T1" s="8"/>
      <c r="U1" s="8"/>
      <c r="V1" s="8"/>
      <c r="W1" s="8"/>
      <c r="X1" s="9"/>
      <c r="Y1" s="8"/>
      <c r="Z1" s="9"/>
      <c r="AA1" s="9"/>
      <c r="AB1" s="10"/>
    </row>
    <row r="2" spans="1:28" ht="27" customHeight="1">
      <c r="A2" s="1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3"/>
      <c r="O2" s="3"/>
      <c r="P2" s="7"/>
      <c r="T2" s="8"/>
      <c r="U2" s="8"/>
      <c r="V2" s="8"/>
      <c r="W2" s="8"/>
      <c r="X2" s="9"/>
      <c r="Y2" s="8"/>
      <c r="Z2" s="9"/>
      <c r="AA2" s="9"/>
      <c r="AB2" s="8"/>
    </row>
    <row r="3" spans="1:28" ht="12" customHeight="1">
      <c r="A3" s="1"/>
      <c r="B3" s="12" t="s">
        <v>1</v>
      </c>
      <c r="C3" s="13" t="s">
        <v>2</v>
      </c>
      <c r="D3" s="12" t="s">
        <v>3</v>
      </c>
      <c r="E3" s="12" t="s">
        <v>4</v>
      </c>
      <c r="F3" s="13" t="s">
        <v>5</v>
      </c>
      <c r="G3" s="14" t="s">
        <v>6</v>
      </c>
      <c r="H3" s="15" t="s">
        <v>7</v>
      </c>
      <c r="I3" s="15"/>
      <c r="J3" s="16" t="s">
        <v>8</v>
      </c>
      <c r="K3" s="16"/>
      <c r="L3" s="13" t="s">
        <v>9</v>
      </c>
      <c r="M3" s="15" t="s">
        <v>10</v>
      </c>
      <c r="N3" s="3"/>
      <c r="O3" s="3"/>
      <c r="P3" s="7"/>
      <c r="T3" s="8"/>
      <c r="U3" s="8"/>
      <c r="V3" s="8"/>
      <c r="W3" s="8"/>
      <c r="X3" s="9"/>
      <c r="Y3" s="8"/>
      <c r="Z3" s="9"/>
      <c r="AA3" s="8"/>
      <c r="AB3" s="8"/>
    </row>
    <row r="4" spans="1:28" ht="12">
      <c r="A4" s="1"/>
      <c r="B4" s="12"/>
      <c r="C4" s="13"/>
      <c r="D4" s="12"/>
      <c r="E4" s="12"/>
      <c r="F4" s="13"/>
      <c r="G4" s="14"/>
      <c r="H4" s="13" t="s">
        <v>6</v>
      </c>
      <c r="I4" s="13" t="s">
        <v>6</v>
      </c>
      <c r="J4" s="15" t="s">
        <v>11</v>
      </c>
      <c r="K4" s="15" t="s">
        <v>12</v>
      </c>
      <c r="L4" s="13"/>
      <c r="M4" s="13"/>
      <c r="N4" s="3"/>
      <c r="O4" s="3"/>
      <c r="P4" s="7"/>
      <c r="T4" s="8"/>
      <c r="U4" s="8"/>
      <c r="V4" s="8"/>
      <c r="W4" s="8"/>
      <c r="X4" s="9"/>
      <c r="Y4" s="17"/>
      <c r="Z4" s="18"/>
      <c r="AA4" s="18"/>
      <c r="AB4" s="19"/>
    </row>
    <row r="5" spans="1:16" ht="12">
      <c r="A5" s="1"/>
      <c r="B5" s="12"/>
      <c r="C5" s="13"/>
      <c r="D5" s="12"/>
      <c r="E5" s="12"/>
      <c r="F5" s="13"/>
      <c r="G5" s="14"/>
      <c r="H5" s="20" t="s">
        <v>11</v>
      </c>
      <c r="I5" s="20" t="s">
        <v>12</v>
      </c>
      <c r="J5" s="15"/>
      <c r="K5" s="15"/>
      <c r="L5" s="13"/>
      <c r="M5" s="15"/>
      <c r="N5" s="3"/>
      <c r="O5" s="3"/>
      <c r="P5" s="7"/>
    </row>
    <row r="6" spans="2:16" s="21" customFormat="1" ht="12" customHeight="1">
      <c r="B6" s="12" t="s">
        <v>13</v>
      </c>
      <c r="C6" s="22" t="s">
        <v>14</v>
      </c>
      <c r="D6" s="22" t="s">
        <v>15</v>
      </c>
      <c r="E6" s="22" t="s">
        <v>16</v>
      </c>
      <c r="F6" s="23">
        <v>123</v>
      </c>
      <c r="G6" s="24">
        <v>70</v>
      </c>
      <c r="H6" s="25">
        <v>15</v>
      </c>
      <c r="I6" s="26">
        <v>55</v>
      </c>
      <c r="J6" s="27">
        <f>F6*H6</f>
        <v>1845</v>
      </c>
      <c r="K6" s="28">
        <f>F6*I6</f>
        <v>6765</v>
      </c>
      <c r="L6" s="28">
        <f>J6+K6</f>
        <v>8610</v>
      </c>
      <c r="M6" s="29" t="s">
        <v>17</v>
      </c>
      <c r="N6" s="30"/>
      <c r="O6" s="30"/>
      <c r="P6" s="30"/>
    </row>
    <row r="7" spans="2:16" s="21" customFormat="1" ht="12">
      <c r="B7" s="12"/>
      <c r="C7" s="31" t="s">
        <v>18</v>
      </c>
      <c r="D7" s="31" t="s">
        <v>15</v>
      </c>
      <c r="E7" s="31" t="s">
        <v>16</v>
      </c>
      <c r="F7" s="32">
        <v>700</v>
      </c>
      <c r="G7" s="33">
        <v>14</v>
      </c>
      <c r="H7" s="33">
        <v>3</v>
      </c>
      <c r="I7" s="34">
        <v>11</v>
      </c>
      <c r="J7" s="35">
        <f>F7*H7</f>
        <v>2100</v>
      </c>
      <c r="K7" s="36">
        <f aca="true" t="shared" si="0" ref="K7:K18">F7*I7</f>
        <v>7700</v>
      </c>
      <c r="L7" s="36">
        <f aca="true" t="shared" si="1" ref="L7:L18">J7+K7</f>
        <v>9800</v>
      </c>
      <c r="M7" s="37" t="s">
        <v>17</v>
      </c>
      <c r="N7" s="30"/>
      <c r="O7" s="30"/>
      <c r="P7" s="30"/>
    </row>
    <row r="8" spans="2:16" s="21" customFormat="1" ht="24">
      <c r="B8" s="12"/>
      <c r="C8" s="31" t="s">
        <v>19</v>
      </c>
      <c r="D8" s="31" t="s">
        <v>15</v>
      </c>
      <c r="E8" s="31"/>
      <c r="F8" s="32">
        <v>900</v>
      </c>
      <c r="G8" s="33">
        <v>12</v>
      </c>
      <c r="H8" s="33">
        <v>12</v>
      </c>
      <c r="I8" s="34">
        <v>0</v>
      </c>
      <c r="J8" s="35">
        <f aca="true" t="shared" si="2" ref="J8:J18">F8*H8</f>
        <v>10800</v>
      </c>
      <c r="K8" s="36">
        <f t="shared" si="0"/>
        <v>0</v>
      </c>
      <c r="L8" s="36">
        <f t="shared" si="1"/>
        <v>10800</v>
      </c>
      <c r="M8" s="37" t="s">
        <v>20</v>
      </c>
      <c r="N8" s="30"/>
      <c r="O8" s="30"/>
      <c r="P8" s="30"/>
    </row>
    <row r="9" spans="2:16" s="21" customFormat="1" ht="12">
      <c r="B9" s="12"/>
      <c r="C9" s="33" t="s">
        <v>21</v>
      </c>
      <c r="D9" s="33" t="s">
        <v>15</v>
      </c>
      <c r="E9" s="33"/>
      <c r="F9" s="32">
        <v>900</v>
      </c>
      <c r="G9" s="33">
        <v>36</v>
      </c>
      <c r="H9" s="33">
        <v>24</v>
      </c>
      <c r="I9" s="34">
        <v>12</v>
      </c>
      <c r="J9" s="35">
        <f t="shared" si="2"/>
        <v>21600</v>
      </c>
      <c r="K9" s="36">
        <f t="shared" si="0"/>
        <v>10800</v>
      </c>
      <c r="L9" s="36">
        <f t="shared" si="1"/>
        <v>32400</v>
      </c>
      <c r="M9" s="37" t="s">
        <v>22</v>
      </c>
      <c r="N9" s="30"/>
      <c r="O9" s="30"/>
      <c r="P9" s="30"/>
    </row>
    <row r="10" spans="2:16" s="21" customFormat="1" ht="12">
      <c r="B10" s="12"/>
      <c r="C10" s="38" t="s">
        <v>23</v>
      </c>
      <c r="D10" s="33" t="s">
        <v>15</v>
      </c>
      <c r="E10" s="33"/>
      <c r="F10" s="32">
        <v>700</v>
      </c>
      <c r="G10" s="33">
        <v>6</v>
      </c>
      <c r="H10" s="33">
        <v>4</v>
      </c>
      <c r="I10" s="34">
        <v>2</v>
      </c>
      <c r="J10" s="35">
        <f t="shared" si="2"/>
        <v>2800</v>
      </c>
      <c r="K10" s="36">
        <f t="shared" si="0"/>
        <v>1400</v>
      </c>
      <c r="L10" s="36">
        <f t="shared" si="1"/>
        <v>4200</v>
      </c>
      <c r="M10" s="37" t="s">
        <v>24</v>
      </c>
      <c r="N10" s="30"/>
      <c r="O10" s="30"/>
      <c r="P10" s="30"/>
    </row>
    <row r="11" spans="2:13" s="21" customFormat="1" ht="13.5">
      <c r="B11" s="12"/>
      <c r="C11" s="39" t="s">
        <v>25</v>
      </c>
      <c r="D11" s="31" t="s">
        <v>15</v>
      </c>
      <c r="E11" s="31"/>
      <c r="F11" s="36">
        <v>3900</v>
      </c>
      <c r="G11" s="31">
        <v>1</v>
      </c>
      <c r="H11" s="31">
        <v>1</v>
      </c>
      <c r="I11" s="31">
        <v>0</v>
      </c>
      <c r="J11" s="35">
        <f>F11*H11</f>
        <v>3900</v>
      </c>
      <c r="K11" s="36">
        <f>F11*I11</f>
        <v>0</v>
      </c>
      <c r="L11" s="40">
        <f>J11+K11</f>
        <v>3900</v>
      </c>
      <c r="M11" s="37" t="s">
        <v>26</v>
      </c>
    </row>
    <row r="12" spans="2:13" s="21" customFormat="1" ht="24">
      <c r="B12" s="12"/>
      <c r="C12" s="31" t="s">
        <v>27</v>
      </c>
      <c r="D12" s="31" t="s">
        <v>15</v>
      </c>
      <c r="E12" s="31"/>
      <c r="F12" s="32">
        <v>5700</v>
      </c>
      <c r="G12" s="33">
        <v>1</v>
      </c>
      <c r="H12" s="33">
        <v>1</v>
      </c>
      <c r="I12" s="34">
        <v>0</v>
      </c>
      <c r="J12" s="35">
        <f t="shared" si="2"/>
        <v>5700</v>
      </c>
      <c r="K12" s="36">
        <f t="shared" si="0"/>
        <v>0</v>
      </c>
      <c r="L12" s="36">
        <f t="shared" si="1"/>
        <v>5700</v>
      </c>
      <c r="M12" s="37" t="s">
        <v>28</v>
      </c>
    </row>
    <row r="13" spans="2:13" s="21" customFormat="1" ht="36">
      <c r="B13" s="12"/>
      <c r="C13" s="31" t="s">
        <v>29</v>
      </c>
      <c r="D13" s="31" t="s">
        <v>15</v>
      </c>
      <c r="E13" s="31"/>
      <c r="F13" s="32">
        <v>6270</v>
      </c>
      <c r="G13" s="33">
        <v>1</v>
      </c>
      <c r="H13" s="33">
        <v>1</v>
      </c>
      <c r="I13" s="34">
        <v>0</v>
      </c>
      <c r="J13" s="35">
        <f t="shared" si="2"/>
        <v>6270</v>
      </c>
      <c r="K13" s="36">
        <f t="shared" si="0"/>
        <v>0</v>
      </c>
      <c r="L13" s="36">
        <f t="shared" si="1"/>
        <v>6270</v>
      </c>
      <c r="M13" s="37" t="s">
        <v>30</v>
      </c>
    </row>
    <row r="14" spans="2:13" s="41" customFormat="1" ht="24">
      <c r="B14" s="12"/>
      <c r="C14" s="31" t="s">
        <v>31</v>
      </c>
      <c r="D14" s="31" t="s">
        <v>15</v>
      </c>
      <c r="E14" s="31"/>
      <c r="F14" s="42">
        <v>6000</v>
      </c>
      <c r="G14" s="38">
        <v>1</v>
      </c>
      <c r="H14" s="38">
        <v>1</v>
      </c>
      <c r="I14" s="43">
        <v>0</v>
      </c>
      <c r="J14" s="35">
        <f t="shared" si="2"/>
        <v>6000</v>
      </c>
      <c r="K14" s="36">
        <f t="shared" si="0"/>
        <v>0</v>
      </c>
      <c r="L14" s="36">
        <f t="shared" si="1"/>
        <v>6000</v>
      </c>
      <c r="M14" s="44" t="s">
        <v>32</v>
      </c>
    </row>
    <row r="15" spans="2:13" s="41" customFormat="1" ht="24">
      <c r="B15" s="12"/>
      <c r="C15" s="31" t="s">
        <v>33</v>
      </c>
      <c r="D15" s="31" t="s">
        <v>15</v>
      </c>
      <c r="E15" s="31"/>
      <c r="F15" s="42">
        <v>7000</v>
      </c>
      <c r="G15" s="38">
        <v>1</v>
      </c>
      <c r="H15" s="38">
        <v>1</v>
      </c>
      <c r="I15" s="43">
        <v>0</v>
      </c>
      <c r="J15" s="35">
        <f t="shared" si="2"/>
        <v>7000</v>
      </c>
      <c r="K15" s="36">
        <f t="shared" si="0"/>
        <v>0</v>
      </c>
      <c r="L15" s="36">
        <f t="shared" si="1"/>
        <v>7000</v>
      </c>
      <c r="M15" s="44" t="s">
        <v>32</v>
      </c>
    </row>
    <row r="16" spans="2:13" s="21" customFormat="1" ht="12">
      <c r="B16" s="12"/>
      <c r="C16" s="31" t="s">
        <v>34</v>
      </c>
      <c r="D16" s="31" t="s">
        <v>35</v>
      </c>
      <c r="E16" s="31"/>
      <c r="F16" s="32">
        <v>200</v>
      </c>
      <c r="G16" s="33">
        <v>200</v>
      </c>
      <c r="H16" s="33">
        <v>100</v>
      </c>
      <c r="I16" s="34">
        <v>0</v>
      </c>
      <c r="J16" s="35">
        <f t="shared" si="2"/>
        <v>20000</v>
      </c>
      <c r="K16" s="36">
        <f t="shared" si="0"/>
        <v>0</v>
      </c>
      <c r="L16" s="36">
        <f t="shared" si="1"/>
        <v>20000</v>
      </c>
      <c r="M16" s="37" t="s">
        <v>36</v>
      </c>
    </row>
    <row r="17" spans="2:13" s="21" customFormat="1" ht="12.75">
      <c r="B17" s="12"/>
      <c r="C17" s="31" t="s">
        <v>37</v>
      </c>
      <c r="D17" s="31"/>
      <c r="E17" s="31"/>
      <c r="F17" s="32">
        <v>12000</v>
      </c>
      <c r="G17" s="33"/>
      <c r="H17" s="33"/>
      <c r="I17" s="34"/>
      <c r="J17" s="35">
        <f t="shared" si="2"/>
        <v>0</v>
      </c>
      <c r="K17" s="36">
        <f t="shared" si="0"/>
        <v>0</v>
      </c>
      <c r="L17" s="36">
        <f t="shared" si="1"/>
        <v>0</v>
      </c>
      <c r="M17" s="37"/>
    </row>
    <row r="18" spans="2:13" s="21" customFormat="1" ht="12">
      <c r="B18" s="12"/>
      <c r="C18" s="45"/>
      <c r="D18" s="45"/>
      <c r="E18" s="45"/>
      <c r="F18" s="46"/>
      <c r="G18" s="47"/>
      <c r="H18" s="47"/>
      <c r="I18" s="48"/>
      <c r="J18" s="49">
        <f t="shared" si="2"/>
        <v>0</v>
      </c>
      <c r="K18" s="50">
        <f t="shared" si="0"/>
        <v>0</v>
      </c>
      <c r="L18" s="50">
        <f t="shared" si="1"/>
        <v>0</v>
      </c>
      <c r="M18" s="51"/>
    </row>
    <row r="19" spans="2:13" s="52" customFormat="1" ht="16.5" customHeight="1">
      <c r="B19" s="12"/>
      <c r="C19" s="53" t="s">
        <v>38</v>
      </c>
      <c r="D19" s="53"/>
      <c r="E19" s="53"/>
      <c r="F19" s="53"/>
      <c r="G19" s="53"/>
      <c r="H19" s="53"/>
      <c r="I19" s="53"/>
      <c r="J19" s="54">
        <f>SUM(J6:J18)</f>
        <v>88015</v>
      </c>
      <c r="K19" s="55">
        <f>SUM(K6:K18)</f>
        <v>26665</v>
      </c>
      <c r="L19" s="56">
        <f>J19+K19</f>
        <v>114680</v>
      </c>
      <c r="M19" s="57"/>
    </row>
    <row r="20" spans="2:13" s="21" customFormat="1" ht="24">
      <c r="B20" s="58" t="s">
        <v>39</v>
      </c>
      <c r="C20" s="59" t="s">
        <v>40</v>
      </c>
      <c r="D20" s="59" t="s">
        <v>15</v>
      </c>
      <c r="E20" s="59" t="s">
        <v>16</v>
      </c>
      <c r="F20" s="60">
        <v>4000</v>
      </c>
      <c r="G20" s="25">
        <v>1</v>
      </c>
      <c r="H20" s="25">
        <v>1</v>
      </c>
      <c r="I20" s="25">
        <v>0</v>
      </c>
      <c r="J20" s="61">
        <f>F20*H20</f>
        <v>4000</v>
      </c>
      <c r="K20" s="62">
        <f>F20*I20</f>
        <v>0</v>
      </c>
      <c r="L20" s="40">
        <f>J20+K20</f>
        <v>4000</v>
      </c>
      <c r="M20" s="31" t="s">
        <v>41</v>
      </c>
    </row>
    <row r="21" spans="2:13" s="21" customFormat="1" ht="24">
      <c r="B21" s="58"/>
      <c r="C21" s="31" t="s">
        <v>42</v>
      </c>
      <c r="D21" s="31" t="s">
        <v>15</v>
      </c>
      <c r="E21" s="31" t="s">
        <v>16</v>
      </c>
      <c r="F21" s="32">
        <v>2000</v>
      </c>
      <c r="G21" s="33">
        <v>1</v>
      </c>
      <c r="H21" s="33">
        <v>1</v>
      </c>
      <c r="I21" s="33">
        <v>0</v>
      </c>
      <c r="J21" s="35">
        <f>F21*H21</f>
        <v>2000</v>
      </c>
      <c r="K21" s="36">
        <f>F21*I21</f>
        <v>0</v>
      </c>
      <c r="L21" s="40">
        <f aca="true" t="shared" si="3" ref="L21:L28">J21+K21</f>
        <v>2000</v>
      </c>
      <c r="M21" s="38" t="s">
        <v>43</v>
      </c>
    </row>
    <row r="22" spans="2:13" s="21" customFormat="1" ht="47.25">
      <c r="B22" s="58"/>
      <c r="C22" s="31" t="s">
        <v>44</v>
      </c>
      <c r="D22" s="31" t="s">
        <v>15</v>
      </c>
      <c r="E22" s="31"/>
      <c r="F22" s="36">
        <v>4000</v>
      </c>
      <c r="G22" s="31">
        <v>1</v>
      </c>
      <c r="H22" s="31">
        <v>1</v>
      </c>
      <c r="I22" s="31">
        <v>0</v>
      </c>
      <c r="J22" s="35">
        <f aca="true" t="shared" si="4" ref="J22:J28">F22*H22</f>
        <v>4000</v>
      </c>
      <c r="K22" s="36">
        <f aca="true" t="shared" si="5" ref="K22:K28">F22*I22</f>
        <v>0</v>
      </c>
      <c r="L22" s="40">
        <f t="shared" si="3"/>
        <v>4000</v>
      </c>
      <c r="M22" s="38" t="s">
        <v>45</v>
      </c>
    </row>
    <row r="23" spans="2:13" s="21" customFormat="1" ht="12">
      <c r="B23" s="58"/>
      <c r="C23" s="63" t="s">
        <v>46</v>
      </c>
      <c r="D23" s="63" t="s">
        <v>15</v>
      </c>
      <c r="F23" s="21">
        <v>2500</v>
      </c>
      <c r="G23" s="21">
        <v>2</v>
      </c>
      <c r="H23" s="21">
        <v>1</v>
      </c>
      <c r="I23" s="21">
        <v>1</v>
      </c>
      <c r="J23" s="21">
        <f t="shared" si="4"/>
        <v>2500</v>
      </c>
      <c r="K23" s="21">
        <f t="shared" si="5"/>
        <v>2500</v>
      </c>
      <c r="L23" s="21">
        <f t="shared" si="3"/>
        <v>5000</v>
      </c>
      <c r="M23" s="38" t="s">
        <v>47</v>
      </c>
    </row>
    <row r="24" spans="2:13" s="21" customFormat="1" ht="12">
      <c r="B24" s="58"/>
      <c r="C24" s="31"/>
      <c r="D24" s="31"/>
      <c r="E24" s="31"/>
      <c r="F24" s="36"/>
      <c r="G24" s="31"/>
      <c r="H24" s="31"/>
      <c r="I24" s="31"/>
      <c r="J24" s="35">
        <f t="shared" si="4"/>
        <v>0</v>
      </c>
      <c r="K24" s="36">
        <f t="shared" si="5"/>
        <v>0</v>
      </c>
      <c r="L24" s="40">
        <f t="shared" si="3"/>
        <v>0</v>
      </c>
      <c r="M24" s="64"/>
    </row>
    <row r="25" spans="2:13" s="21" customFormat="1" ht="12">
      <c r="B25" s="58"/>
      <c r="C25" s="65"/>
      <c r="D25" s="65"/>
      <c r="E25" s="65"/>
      <c r="F25" s="66"/>
      <c r="G25" s="65"/>
      <c r="H25" s="65"/>
      <c r="I25" s="65"/>
      <c r="J25" s="35">
        <f t="shared" si="4"/>
        <v>0</v>
      </c>
      <c r="K25" s="36">
        <f t="shared" si="5"/>
        <v>0</v>
      </c>
      <c r="L25" s="40">
        <f t="shared" si="3"/>
        <v>0</v>
      </c>
      <c r="M25" s="67"/>
    </row>
    <row r="26" spans="2:13" s="21" customFormat="1" ht="12">
      <c r="B26" s="58"/>
      <c r="C26" s="65"/>
      <c r="D26" s="65"/>
      <c r="E26" s="65"/>
      <c r="F26" s="66"/>
      <c r="G26" s="65"/>
      <c r="H26" s="65"/>
      <c r="I26" s="65"/>
      <c r="J26" s="35">
        <f t="shared" si="4"/>
        <v>0</v>
      </c>
      <c r="K26" s="36">
        <f t="shared" si="5"/>
        <v>0</v>
      </c>
      <c r="L26" s="40">
        <f t="shared" si="3"/>
        <v>0</v>
      </c>
      <c r="M26" s="67"/>
    </row>
    <row r="27" spans="2:13" s="21" customFormat="1" ht="12">
      <c r="B27" s="58"/>
      <c r="C27" s="65"/>
      <c r="D27" s="65"/>
      <c r="E27" s="65"/>
      <c r="F27" s="66"/>
      <c r="G27" s="65"/>
      <c r="H27" s="65"/>
      <c r="I27" s="65"/>
      <c r="J27" s="35">
        <f t="shared" si="4"/>
        <v>0</v>
      </c>
      <c r="K27" s="36">
        <f t="shared" si="5"/>
        <v>0</v>
      </c>
      <c r="L27" s="40">
        <f t="shared" si="3"/>
        <v>0</v>
      </c>
      <c r="M27" s="67"/>
    </row>
    <row r="28" spans="2:13" s="21" customFormat="1" ht="12">
      <c r="B28" s="58"/>
      <c r="C28" s="68"/>
      <c r="D28" s="68"/>
      <c r="E28" s="68"/>
      <c r="F28" s="69"/>
      <c r="G28" s="68"/>
      <c r="H28" s="68"/>
      <c r="I28" s="68"/>
      <c r="J28" s="35">
        <f t="shared" si="4"/>
        <v>0</v>
      </c>
      <c r="K28" s="35">
        <f t="shared" si="5"/>
        <v>0</v>
      </c>
      <c r="L28" s="70">
        <f t="shared" si="3"/>
        <v>0</v>
      </c>
      <c r="M28" s="65"/>
    </row>
    <row r="29" spans="2:13" s="52" customFormat="1" ht="15">
      <c r="B29" s="58"/>
      <c r="C29" s="71" t="s">
        <v>48</v>
      </c>
      <c r="D29" s="72"/>
      <c r="E29" s="72"/>
      <c r="F29" s="72"/>
      <c r="G29" s="72"/>
      <c r="H29" s="72"/>
      <c r="I29" s="72"/>
      <c r="J29" s="73">
        <f>SUM(J20:J28)</f>
        <v>12500</v>
      </c>
      <c r="K29" s="55">
        <f>SUM(K20:K28)</f>
        <v>2500</v>
      </c>
      <c r="L29" s="74">
        <f>J29+K29</f>
        <v>15000</v>
      </c>
      <c r="M29" s="75"/>
    </row>
    <row r="30" spans="2:13" s="63" customFormat="1" ht="12">
      <c r="B30" s="76" t="s">
        <v>49</v>
      </c>
      <c r="C30" s="22"/>
      <c r="D30" s="77"/>
      <c r="E30" s="22"/>
      <c r="F30" s="27"/>
      <c r="G30" s="78"/>
      <c r="H30" s="78"/>
      <c r="I30" s="78"/>
      <c r="J30" s="79"/>
      <c r="K30" s="27"/>
      <c r="L30" s="80"/>
      <c r="M30" s="81"/>
    </row>
    <row r="31" spans="2:13" s="63" customFormat="1" ht="12.75">
      <c r="B31" s="76"/>
      <c r="C31" s="31" t="s">
        <v>50</v>
      </c>
      <c r="D31" s="82" t="s">
        <v>15</v>
      </c>
      <c r="E31" s="31">
        <v>6</v>
      </c>
      <c r="F31" s="35">
        <v>4000</v>
      </c>
      <c r="G31" s="83">
        <v>1</v>
      </c>
      <c r="H31" s="83">
        <v>0</v>
      </c>
      <c r="I31" s="83">
        <v>0</v>
      </c>
      <c r="J31" s="84">
        <f>E31*F31*H31</f>
        <v>0</v>
      </c>
      <c r="K31" s="35">
        <f>E31*F31*I31</f>
        <v>0</v>
      </c>
      <c r="L31" s="85">
        <f>J31+K31</f>
        <v>0</v>
      </c>
      <c r="M31" s="37" t="s">
        <v>51</v>
      </c>
    </row>
    <row r="32" spans="2:13" s="63" customFormat="1" ht="12">
      <c r="B32" s="76"/>
      <c r="C32" s="31" t="s">
        <v>52</v>
      </c>
      <c r="D32" s="82" t="s">
        <v>15</v>
      </c>
      <c r="E32" s="31">
        <v>6</v>
      </c>
      <c r="F32" s="35">
        <v>1800</v>
      </c>
      <c r="G32" s="83">
        <v>2</v>
      </c>
      <c r="H32" s="83">
        <v>2</v>
      </c>
      <c r="I32" s="83">
        <v>0</v>
      </c>
      <c r="J32" s="84">
        <f>E32*F32*H32</f>
        <v>21600</v>
      </c>
      <c r="K32" s="35">
        <f>E32*F32*I32</f>
        <v>0</v>
      </c>
      <c r="L32" s="85">
        <f>J32+K32</f>
        <v>21600</v>
      </c>
      <c r="M32" s="37" t="s">
        <v>53</v>
      </c>
    </row>
    <row r="33" spans="2:13" s="63" customFormat="1" ht="12">
      <c r="B33" s="76"/>
      <c r="C33" s="86"/>
      <c r="D33" s="87"/>
      <c r="E33" s="86"/>
      <c r="F33" s="88"/>
      <c r="G33" s="89"/>
      <c r="H33" s="89"/>
      <c r="I33" s="89"/>
      <c r="J33" s="90"/>
      <c r="K33" s="88"/>
      <c r="L33" s="91"/>
      <c r="M33" s="92"/>
    </row>
    <row r="34" spans="2:13" s="52" customFormat="1" ht="15">
      <c r="B34" s="76"/>
      <c r="C34" s="93" t="s">
        <v>54</v>
      </c>
      <c r="D34" s="54"/>
      <c r="E34" s="54"/>
      <c r="F34" s="54"/>
      <c r="G34" s="54"/>
      <c r="H34" s="54"/>
      <c r="I34" s="54"/>
      <c r="J34" s="73">
        <f>SUM(J30:J33)</f>
        <v>21600</v>
      </c>
      <c r="K34" s="55">
        <f>SUM(K30:K33)</f>
        <v>0</v>
      </c>
      <c r="L34" s="94">
        <f>J34+K34</f>
        <v>21600</v>
      </c>
      <c r="M34" s="95"/>
    </row>
    <row r="35" spans="1:14" s="52" customFormat="1" ht="15">
      <c r="A35" s="96"/>
      <c r="B35" s="97"/>
      <c r="C35" s="97"/>
      <c r="D35" s="97"/>
      <c r="E35" s="97"/>
      <c r="F35" s="97"/>
      <c r="G35" s="97"/>
      <c r="H35" s="97"/>
      <c r="I35" s="97"/>
      <c r="J35" s="98" t="s">
        <v>11</v>
      </c>
      <c r="K35" s="98" t="s">
        <v>12</v>
      </c>
      <c r="L35" s="98" t="s">
        <v>55</v>
      </c>
      <c r="M35" s="99" t="s">
        <v>56</v>
      </c>
      <c r="N35" s="100"/>
    </row>
    <row r="36" spans="1:14" s="21" customFormat="1" ht="15">
      <c r="A36" s="101"/>
      <c r="B36" s="102" t="s">
        <v>57</v>
      </c>
      <c r="C36" s="102"/>
      <c r="D36" s="102"/>
      <c r="E36" s="102"/>
      <c r="F36" s="102"/>
      <c r="G36" s="102"/>
      <c r="H36" s="102"/>
      <c r="I36" s="102"/>
      <c r="J36" s="103">
        <f>J19+J29+J34</f>
        <v>122115</v>
      </c>
      <c r="K36" s="104">
        <f>K19+K29+K34</f>
        <v>29165</v>
      </c>
      <c r="L36" s="105">
        <f>L19+L29+L34</f>
        <v>151280</v>
      </c>
      <c r="M36" s="99"/>
      <c r="N36" s="106"/>
    </row>
    <row r="37" spans="1:14" s="21" customFormat="1" ht="15">
      <c r="A37" s="101"/>
      <c r="B37" s="107" t="s">
        <v>58</v>
      </c>
      <c r="C37" s="107"/>
      <c r="D37" s="107"/>
      <c r="E37" s="107"/>
      <c r="F37" s="107"/>
      <c r="G37" s="107"/>
      <c r="H37" s="107"/>
      <c r="I37" s="107"/>
      <c r="J37" s="108">
        <f>J36/L36</f>
        <v>0.807211792702274</v>
      </c>
      <c r="K37" s="109">
        <f>K36/L36</f>
        <v>0.19278820729772608</v>
      </c>
      <c r="L37" s="110">
        <f>L36/L36</f>
        <v>1</v>
      </c>
      <c r="M37" s="99"/>
      <c r="N37" s="106"/>
    </row>
    <row r="38" spans="1:15" ht="12">
      <c r="A38" s="1"/>
      <c r="B38" s="111"/>
      <c r="C38" s="111"/>
      <c r="D38" s="111"/>
      <c r="E38" s="111"/>
      <c r="F38" s="111"/>
      <c r="G38" s="112"/>
      <c r="H38" s="112"/>
      <c r="I38" s="112"/>
      <c r="J38" s="113"/>
      <c r="K38" s="114"/>
      <c r="L38" s="114"/>
      <c r="M38" s="1"/>
      <c r="N38" s="1"/>
      <c r="O38" s="1"/>
    </row>
    <row r="39" spans="1:15" ht="12">
      <c r="A39" s="1"/>
      <c r="B39" s="1"/>
      <c r="C39" s="1"/>
      <c r="D39" s="1"/>
      <c r="E39" s="1"/>
      <c r="F39" s="1"/>
      <c r="G39" s="1"/>
      <c r="J39" s="115"/>
      <c r="K39" s="1"/>
      <c r="L39" s="1"/>
      <c r="M39" s="1"/>
      <c r="N39" s="1"/>
      <c r="O39" s="1"/>
    </row>
    <row r="40" spans="1:15" ht="12">
      <c r="A40" s="1"/>
      <c r="B40" s="1"/>
      <c r="C40" s="114"/>
      <c r="D40" s="114"/>
      <c r="E40" s="114"/>
      <c r="F40" s="114"/>
      <c r="G40" s="114"/>
      <c r="H40" s="114"/>
      <c r="I40" s="114"/>
      <c r="J40" s="116"/>
      <c r="K40" s="114"/>
      <c r="L40" s="114"/>
      <c r="M40" s="1"/>
      <c r="N40" s="1"/>
      <c r="O40" s="1"/>
    </row>
    <row r="41" spans="1:15" ht="12">
      <c r="A41" s="1"/>
      <c r="B41" s="1"/>
      <c r="C41" s="1"/>
      <c r="D41" s="1"/>
      <c r="E41" s="1"/>
      <c r="F41" s="1"/>
      <c r="G41" s="1"/>
      <c r="J41" s="115"/>
      <c r="K41" s="1"/>
      <c r="L41" s="1"/>
      <c r="M41" s="1"/>
      <c r="N41" s="1"/>
      <c r="O41" s="1"/>
    </row>
    <row r="42" spans="1:15" ht="12">
      <c r="A42" s="1"/>
      <c r="B42" s="1"/>
      <c r="C42" s="1"/>
      <c r="D42" s="1"/>
      <c r="E42" s="1"/>
      <c r="F42" s="1"/>
      <c r="G42" s="1"/>
      <c r="J42" s="115"/>
      <c r="K42" s="1"/>
      <c r="L42" s="1"/>
      <c r="M42" s="1"/>
      <c r="N42" s="1"/>
      <c r="O42" s="1"/>
    </row>
    <row r="43" spans="1:15" ht="12">
      <c r="A43" s="1"/>
      <c r="B43" s="1"/>
      <c r="C43" s="1"/>
      <c r="D43" s="1"/>
      <c r="E43" s="1"/>
      <c r="F43" s="1"/>
      <c r="G43" s="1"/>
      <c r="J43" s="115"/>
      <c r="K43" s="1"/>
      <c r="L43" s="1"/>
      <c r="M43" s="1"/>
      <c r="N43" s="1"/>
      <c r="O43" s="1"/>
    </row>
    <row r="44" spans="7:10" ht="12">
      <c r="G44" s="117"/>
      <c r="H44" s="114"/>
      <c r="I44" s="114"/>
      <c r="J44" s="118"/>
    </row>
  </sheetData>
  <sheetProtection selectLockedCells="1" selectUnlockedCells="1"/>
  <mergeCells count="21">
    <mergeCell ref="B2:M2"/>
    <mergeCell ref="B3:B5"/>
    <mergeCell ref="C3:C5"/>
    <mergeCell ref="D3:D5"/>
    <mergeCell ref="E3:E5"/>
    <mergeCell ref="F3:F5"/>
    <mergeCell ref="G3:G5"/>
    <mergeCell ref="H3:I3"/>
    <mergeCell ref="J3:K3"/>
    <mergeCell ref="L3:L5"/>
    <mergeCell ref="M3:M5"/>
    <mergeCell ref="J4:J5"/>
    <mergeCell ref="K4:K5"/>
    <mergeCell ref="B6:B19"/>
    <mergeCell ref="C19:I19"/>
    <mergeCell ref="B20:B29"/>
    <mergeCell ref="B30:B34"/>
    <mergeCell ref="B35:I35"/>
    <mergeCell ref="M35:M37"/>
    <mergeCell ref="B36:I36"/>
    <mergeCell ref="B37:I37"/>
  </mergeCells>
  <printOptions/>
  <pageMargins left="1" right="1" top="1" bottom="1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C4:L58"/>
  <sheetViews>
    <sheetView workbookViewId="0" topLeftCell="A1">
      <selection activeCell="C4" sqref="C4"/>
    </sheetView>
  </sheetViews>
  <sheetFormatPr defaultColWidth="9.140625" defaultRowHeight="12.75"/>
  <cols>
    <col min="3" max="10" width="8.8515625" style="0" customWidth="1"/>
  </cols>
  <sheetData>
    <row r="4" spans="3:12" ht="16.5">
      <c r="C4" s="119"/>
      <c r="D4" s="119"/>
      <c r="E4" s="119"/>
      <c r="F4" s="119"/>
      <c r="G4" s="119"/>
      <c r="H4" s="119"/>
      <c r="I4" s="119"/>
      <c r="J4" s="120"/>
      <c r="K4" s="120"/>
      <c r="L4" s="120"/>
    </row>
    <row r="5" spans="3:12" ht="16.5">
      <c r="C5" s="121"/>
      <c r="D5" s="121"/>
      <c r="E5" s="121"/>
      <c r="F5" s="120"/>
      <c r="G5" s="122"/>
      <c r="H5" s="121"/>
      <c r="I5" s="121"/>
      <c r="J5" s="120"/>
      <c r="K5" s="120"/>
      <c r="L5" s="120"/>
    </row>
    <row r="6" spans="3:12" ht="12">
      <c r="C6" s="123"/>
      <c r="D6" s="123"/>
      <c r="E6" s="123"/>
      <c r="F6" s="123"/>
      <c r="G6" s="124"/>
      <c r="H6" s="120"/>
      <c r="I6" s="123"/>
      <c r="J6" s="120"/>
      <c r="K6" s="120"/>
      <c r="L6" s="120"/>
    </row>
    <row r="7" spans="3:12" ht="12">
      <c r="C7" s="123"/>
      <c r="D7" s="123"/>
      <c r="E7" s="123"/>
      <c r="F7" s="123"/>
      <c r="G7" s="124"/>
      <c r="H7" s="123"/>
      <c r="I7" s="123"/>
      <c r="J7" s="120"/>
      <c r="K7" s="120"/>
      <c r="L7" s="120"/>
    </row>
    <row r="8" spans="3:12" ht="12">
      <c r="C8" s="123"/>
      <c r="D8" s="123"/>
      <c r="E8" s="123"/>
      <c r="F8" s="123"/>
      <c r="G8" s="123"/>
      <c r="H8" s="123"/>
      <c r="I8" s="123"/>
      <c r="J8" s="120"/>
      <c r="K8" s="120"/>
      <c r="L8" s="120"/>
    </row>
    <row r="9" spans="3:12" ht="12">
      <c r="C9" s="123"/>
      <c r="D9" s="123"/>
      <c r="E9" s="125"/>
      <c r="F9" s="123"/>
      <c r="G9" s="125"/>
      <c r="H9" s="125"/>
      <c r="I9" s="8"/>
      <c r="J9" s="120"/>
      <c r="K9" s="120"/>
      <c r="L9" s="120"/>
    </row>
    <row r="10" spans="3:12" ht="12">
      <c r="C10" s="123"/>
      <c r="D10" s="123"/>
      <c r="E10" s="125"/>
      <c r="F10" s="123"/>
      <c r="G10" s="125"/>
      <c r="H10" s="125"/>
      <c r="I10" s="8"/>
      <c r="J10" s="120"/>
      <c r="K10" s="120"/>
      <c r="L10" s="120"/>
    </row>
    <row r="11" spans="3:12" ht="12">
      <c r="C11" s="123"/>
      <c r="D11" s="123"/>
      <c r="E11" s="125"/>
      <c r="F11" s="123"/>
      <c r="G11" s="125"/>
      <c r="H11" s="125"/>
      <c r="I11" s="10"/>
      <c r="J11" s="120"/>
      <c r="K11" s="120"/>
      <c r="L11" s="120"/>
    </row>
    <row r="12" spans="3:12" ht="12">
      <c r="C12" s="123"/>
      <c r="D12" s="123"/>
      <c r="E12" s="125"/>
      <c r="F12" s="123"/>
      <c r="G12" s="125"/>
      <c r="H12" s="125"/>
      <c r="I12" s="123"/>
      <c r="J12" s="120"/>
      <c r="K12" s="120"/>
      <c r="L12" s="120"/>
    </row>
    <row r="13" spans="3:12" ht="12">
      <c r="C13" s="123"/>
      <c r="D13" s="123"/>
      <c r="E13" s="125"/>
      <c r="F13" s="123"/>
      <c r="G13" s="125"/>
      <c r="H13" s="125"/>
      <c r="I13" s="8"/>
      <c r="J13" s="120"/>
      <c r="K13" s="120"/>
      <c r="L13" s="120"/>
    </row>
    <row r="14" spans="3:12" ht="12">
      <c r="C14" s="123"/>
      <c r="D14" s="123"/>
      <c r="E14" s="125"/>
      <c r="F14" s="123"/>
      <c r="G14" s="125"/>
      <c r="H14" s="125"/>
      <c r="I14" s="123"/>
      <c r="J14" s="120"/>
      <c r="K14" s="120"/>
      <c r="L14" s="120"/>
    </row>
    <row r="15" spans="3:12" ht="12">
      <c r="C15" s="8"/>
      <c r="D15" s="8"/>
      <c r="E15" s="9"/>
      <c r="F15" s="8"/>
      <c r="G15" s="125"/>
      <c r="H15" s="9"/>
      <c r="I15" s="10"/>
      <c r="J15" s="120"/>
      <c r="K15" s="120"/>
      <c r="L15" s="120"/>
    </row>
    <row r="16" spans="3:12" ht="12">
      <c r="C16" s="8"/>
      <c r="D16" s="8"/>
      <c r="E16" s="9"/>
      <c r="F16" s="8"/>
      <c r="G16" s="125"/>
      <c r="H16" s="9"/>
      <c r="I16" s="8"/>
      <c r="J16" s="120"/>
      <c r="K16" s="120"/>
      <c r="L16" s="120"/>
    </row>
    <row r="17" spans="3:12" ht="12">
      <c r="C17" s="8"/>
      <c r="D17" s="8"/>
      <c r="E17" s="9"/>
      <c r="F17" s="8"/>
      <c r="G17" s="9"/>
      <c r="H17" s="9"/>
      <c r="I17" s="8"/>
      <c r="J17" s="120"/>
      <c r="K17" s="120"/>
      <c r="L17" s="120"/>
    </row>
    <row r="18" spans="3:12" ht="12">
      <c r="C18" s="8"/>
      <c r="D18" s="8"/>
      <c r="E18" s="9"/>
      <c r="F18" s="8"/>
      <c r="G18" s="9"/>
      <c r="H18" s="9"/>
      <c r="I18" s="10"/>
      <c r="J18" s="120"/>
      <c r="K18" s="120"/>
      <c r="L18" s="120"/>
    </row>
    <row r="19" spans="3:12" ht="12">
      <c r="C19" s="8"/>
      <c r="D19" s="8"/>
      <c r="E19" s="9"/>
      <c r="F19" s="8"/>
      <c r="G19" s="9"/>
      <c r="H19" s="9"/>
      <c r="I19" s="8"/>
      <c r="J19" s="120"/>
      <c r="K19" s="120"/>
      <c r="L19" s="120"/>
    </row>
    <row r="20" spans="3:12" ht="12">
      <c r="C20" s="8"/>
      <c r="D20" s="8"/>
      <c r="E20" s="9"/>
      <c r="F20" s="8"/>
      <c r="G20" s="9"/>
      <c r="H20" s="9"/>
      <c r="I20" s="10"/>
      <c r="J20" s="120"/>
      <c r="K20" s="120"/>
      <c r="L20" s="120"/>
    </row>
    <row r="21" spans="3:12" ht="12">
      <c r="C21" s="8"/>
      <c r="D21" s="8"/>
      <c r="E21" s="9"/>
      <c r="F21" s="8"/>
      <c r="G21" s="9"/>
      <c r="H21" s="9"/>
      <c r="I21" s="8"/>
      <c r="J21" s="120"/>
      <c r="K21" s="120"/>
      <c r="L21" s="120"/>
    </row>
    <row r="22" spans="3:12" ht="12">
      <c r="C22" s="8"/>
      <c r="D22" s="8"/>
      <c r="E22" s="9"/>
      <c r="F22" s="8"/>
      <c r="G22" s="9"/>
      <c r="H22" s="9"/>
      <c r="I22" s="8"/>
      <c r="J22" s="120"/>
      <c r="K22" s="120"/>
      <c r="L22" s="120"/>
    </row>
    <row r="23" spans="3:12" ht="12">
      <c r="C23" s="120"/>
      <c r="D23" s="120"/>
      <c r="E23" s="120"/>
      <c r="F23" s="120"/>
      <c r="G23" s="120"/>
      <c r="H23" s="120"/>
      <c r="I23" s="120"/>
      <c r="J23" s="120"/>
      <c r="K23" s="120"/>
      <c r="L23" s="120"/>
    </row>
    <row r="24" spans="3:12" ht="12">
      <c r="C24" s="120"/>
      <c r="D24" s="120"/>
      <c r="E24" s="120"/>
      <c r="F24" s="120"/>
      <c r="G24" s="120"/>
      <c r="H24" s="120"/>
      <c r="I24" s="120"/>
      <c r="J24" s="120"/>
      <c r="K24" s="120"/>
      <c r="L24" s="120"/>
    </row>
    <row r="25" spans="3:12" ht="12"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3:12" ht="12">
      <c r="C26" s="120"/>
      <c r="D26" s="120"/>
      <c r="E26" s="120"/>
      <c r="F26" s="120"/>
      <c r="G26" s="120"/>
      <c r="H26" s="120"/>
      <c r="I26" s="120"/>
      <c r="J26" s="120"/>
      <c r="K26" s="120"/>
      <c r="L26" s="120"/>
    </row>
    <row r="27" spans="3:12" ht="12">
      <c r="C27" s="120"/>
      <c r="D27" s="120"/>
      <c r="E27" s="120"/>
      <c r="F27" s="120"/>
      <c r="G27" s="120"/>
      <c r="H27" s="120"/>
      <c r="I27" s="120"/>
      <c r="J27" s="120"/>
      <c r="K27" s="120"/>
      <c r="L27" s="120"/>
    </row>
    <row r="28" spans="3:12" ht="12">
      <c r="C28" s="120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3:12" ht="12">
      <c r="C29" s="120"/>
      <c r="D29" s="120"/>
      <c r="E29" s="120"/>
      <c r="F29" s="120"/>
      <c r="G29" s="120"/>
      <c r="H29" s="120"/>
      <c r="I29" s="120"/>
      <c r="J29" s="120"/>
      <c r="K29" s="120"/>
      <c r="L29" s="120"/>
    </row>
    <row r="30" spans="3:12" ht="12">
      <c r="C30" s="120"/>
      <c r="D30" s="120"/>
      <c r="E30" s="120"/>
      <c r="F30" s="120"/>
      <c r="G30" s="120"/>
      <c r="H30" s="120"/>
      <c r="I30" s="120"/>
      <c r="J30" s="120"/>
      <c r="K30" s="120"/>
      <c r="L30" s="120"/>
    </row>
    <row r="31" spans="3:12" ht="12"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3:12" ht="12"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3:12" ht="12">
      <c r="C33" s="120"/>
      <c r="D33" s="120"/>
      <c r="E33" s="120"/>
      <c r="F33" s="120"/>
      <c r="G33" s="120"/>
      <c r="H33" s="120"/>
      <c r="I33" s="120"/>
      <c r="J33" s="120"/>
      <c r="K33" s="120"/>
      <c r="L33" s="120"/>
    </row>
    <row r="34" spans="3:12" ht="12"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3:12" ht="12">
      <c r="C35" s="120"/>
      <c r="D35" s="120"/>
      <c r="E35" s="120"/>
      <c r="F35" s="120"/>
      <c r="G35" s="120"/>
      <c r="H35" s="120"/>
      <c r="I35" s="120"/>
      <c r="J35" s="120"/>
      <c r="K35" s="120"/>
      <c r="L35" s="120"/>
    </row>
    <row r="36" spans="3:12" ht="12"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3:12" ht="12">
      <c r="C37" s="120"/>
      <c r="D37" s="120"/>
      <c r="E37" s="120"/>
      <c r="F37" s="120"/>
      <c r="G37" s="120"/>
      <c r="H37" s="120"/>
      <c r="I37" s="120"/>
      <c r="J37" s="120"/>
      <c r="K37" s="120"/>
      <c r="L37" s="120"/>
    </row>
    <row r="38" spans="3:12" ht="12">
      <c r="C38" s="120"/>
      <c r="D38" s="120"/>
      <c r="E38" s="120"/>
      <c r="F38" s="120"/>
      <c r="G38" s="120"/>
      <c r="H38" s="120"/>
      <c r="I38" s="120"/>
      <c r="J38" s="120"/>
      <c r="K38" s="120"/>
      <c r="L38" s="120"/>
    </row>
    <row r="39" spans="3:12" ht="12">
      <c r="C39" s="120"/>
      <c r="D39" s="120"/>
      <c r="E39" s="120"/>
      <c r="F39" s="120"/>
      <c r="G39" s="120"/>
      <c r="H39" s="120"/>
      <c r="I39" s="120"/>
      <c r="J39" s="120"/>
      <c r="K39" s="120"/>
      <c r="L39" s="120"/>
    </row>
    <row r="40" spans="3:12" ht="12">
      <c r="C40" s="120"/>
      <c r="D40" s="120"/>
      <c r="E40" s="120"/>
      <c r="F40" s="120"/>
      <c r="G40" s="120"/>
      <c r="H40" s="120"/>
      <c r="I40" s="120"/>
      <c r="J40" s="120"/>
      <c r="K40" s="120"/>
      <c r="L40" s="120"/>
    </row>
    <row r="41" spans="3:12" ht="12"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3:12" ht="12"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3:12" ht="12">
      <c r="C43" s="120"/>
      <c r="D43" s="120"/>
      <c r="E43" s="120"/>
      <c r="F43" s="120"/>
      <c r="G43" s="120"/>
      <c r="H43" s="120"/>
      <c r="I43" s="120"/>
      <c r="J43" s="120"/>
      <c r="K43" s="120"/>
      <c r="L43" s="120"/>
    </row>
    <row r="44" spans="3:12" ht="12">
      <c r="C44" s="120"/>
      <c r="D44" s="120"/>
      <c r="E44" s="120"/>
      <c r="F44" s="120"/>
      <c r="G44" s="120"/>
      <c r="H44" s="120"/>
      <c r="I44" s="120"/>
      <c r="J44" s="120"/>
      <c r="K44" s="120"/>
      <c r="L44" s="120"/>
    </row>
    <row r="45" spans="3:12" ht="12">
      <c r="C45" s="120"/>
      <c r="D45" s="120"/>
      <c r="E45" s="120"/>
      <c r="F45" s="120"/>
      <c r="G45" s="120"/>
      <c r="H45" s="120"/>
      <c r="I45" s="120"/>
      <c r="J45" s="120"/>
      <c r="K45" s="120"/>
      <c r="L45" s="120"/>
    </row>
    <row r="46" spans="3:12" ht="12"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3:12" ht="12">
      <c r="C47" s="120"/>
      <c r="D47" s="120"/>
      <c r="E47" s="120"/>
      <c r="F47" s="120"/>
      <c r="G47" s="120"/>
      <c r="H47" s="120"/>
      <c r="I47" s="120"/>
      <c r="J47" s="120"/>
      <c r="K47" s="120"/>
      <c r="L47" s="120"/>
    </row>
    <row r="48" spans="3:12" ht="12">
      <c r="C48" s="120"/>
      <c r="D48" s="120"/>
      <c r="E48" s="120"/>
      <c r="F48" s="120"/>
      <c r="G48" s="120"/>
      <c r="H48" s="120"/>
      <c r="I48" s="120"/>
      <c r="J48" s="120"/>
      <c r="K48" s="120"/>
      <c r="L48" s="120"/>
    </row>
    <row r="49" spans="3:12" ht="12"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3:12" ht="12"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3:12" ht="12"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  <row r="52" spans="3:12" ht="12">
      <c r="C52" s="120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3:12" ht="12"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3:12" ht="12">
      <c r="C54" s="120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3:12" ht="12">
      <c r="C55" s="120"/>
      <c r="D55" s="120"/>
      <c r="E55" s="120"/>
      <c r="F55" s="120"/>
      <c r="G55" s="120"/>
      <c r="H55" s="120"/>
      <c r="I55" s="120"/>
      <c r="J55" s="120"/>
      <c r="K55" s="120"/>
      <c r="L55" s="120"/>
    </row>
    <row r="56" spans="3:12" ht="12">
      <c r="C56" s="120"/>
      <c r="D56" s="120"/>
      <c r="E56" s="120"/>
      <c r="F56" s="120"/>
      <c r="G56" s="120"/>
      <c r="H56" s="120"/>
      <c r="I56" s="120"/>
      <c r="J56" s="120"/>
      <c r="K56" s="120"/>
      <c r="L56" s="120"/>
    </row>
    <row r="57" spans="3:12" ht="12">
      <c r="C57" s="120"/>
      <c r="D57" s="120"/>
      <c r="E57" s="120"/>
      <c r="F57" s="120"/>
      <c r="G57" s="120"/>
      <c r="H57" s="120"/>
      <c r="I57" s="120"/>
      <c r="J57" s="120"/>
      <c r="K57" s="120"/>
      <c r="L57" s="120"/>
    </row>
    <row r="58" spans="3:12" ht="12"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Mauricio Motta</dc:creator>
  <cp:keywords/>
  <dc:description/>
  <cp:lastModifiedBy/>
  <cp:lastPrinted>2008-10-09T03:37:38Z</cp:lastPrinted>
  <dcterms:created xsi:type="dcterms:W3CDTF">2006-06-12T01:20:01Z</dcterms:created>
  <dcterms:modified xsi:type="dcterms:W3CDTF">2011-10-31T13:51:35Z</dcterms:modified>
  <cp:category/>
  <cp:version/>
  <cp:contentType/>
  <cp:contentStatus/>
</cp:coreProperties>
</file>